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ODK\Místní komunikace_správci\veřejné zakázky\2021\VZ 93.21 Norské fondy - Výškovice\Podklady\"/>
    </mc:Choice>
  </mc:AlternateContent>
  <bookViews>
    <workbookView xWindow="0" yWindow="0" windowWidth="28800" windowHeight="11700"/>
  </bookViews>
  <sheets>
    <sheet name=" VV - Výškovice" sheetId="3" r:id="rId1"/>
  </sheets>
  <definedNames>
    <definedName name="_xlnm.Print_Area" localSheetId="0">' VV - Výškovice'!$A$1:$J$114</definedName>
  </definedNames>
  <calcPr calcId="162913"/>
</workbook>
</file>

<file path=xl/calcChain.xml><?xml version="1.0" encoding="utf-8"?>
<calcChain xmlns="http://schemas.openxmlformats.org/spreadsheetml/2006/main">
  <c r="C98" i="3" l="1"/>
  <c r="C99" i="3"/>
  <c r="C105" i="3"/>
  <c r="C104" i="3"/>
  <c r="C103" i="3"/>
  <c r="C100" i="3"/>
  <c r="C97" i="3"/>
  <c r="H108" i="3" l="1"/>
  <c r="H107" i="3"/>
  <c r="H105" i="3" l="1"/>
  <c r="H106" i="3" l="1"/>
  <c r="H104" i="3"/>
  <c r="H103" i="3"/>
  <c r="H102" i="3"/>
  <c r="H101" i="3"/>
  <c r="H100" i="3"/>
  <c r="H99" i="3"/>
  <c r="H98" i="3"/>
  <c r="H97" i="3"/>
  <c r="H109" i="3" l="1"/>
  <c r="H111" i="3" s="1"/>
  <c r="H113" i="3" l="1"/>
</calcChain>
</file>

<file path=xl/comments1.xml><?xml version="1.0" encoding="utf-8"?>
<comments xmlns="http://schemas.openxmlformats.org/spreadsheetml/2006/main">
  <authors>
    <author>w0314bla</author>
  </authors>
  <commentList>
    <comment ref="C3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9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14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20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44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50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55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  <comment ref="C64" authorId="0" shapeId="0">
      <text>
        <r>
          <rPr>
            <b/>
            <sz val="8"/>
            <color indexed="81"/>
            <rFont val="Tahoma"/>
            <family val="2"/>
            <charset val="238"/>
          </rPr>
          <t>w0314bla:</t>
        </r>
        <r>
          <rPr>
            <sz val="8"/>
            <color indexed="81"/>
            <rFont val="Tahoma"/>
            <family val="2"/>
            <charset val="238"/>
          </rPr>
          <t xml:space="preserve">
Rozměr 1 ks panelu nad terénem: 1 x1,5 x 0,12 m</t>
        </r>
      </text>
    </comment>
  </commentList>
</comments>
</file>

<file path=xl/sharedStrings.xml><?xml version="1.0" encoding="utf-8"?>
<sst xmlns="http://schemas.openxmlformats.org/spreadsheetml/2006/main" count="202" uniqueCount="123">
  <si>
    <t>Místo/adresa</t>
  </si>
  <si>
    <t>Dřevěný přístřešek</t>
  </si>
  <si>
    <t>Cena předpokládaná za kus/m2</t>
  </si>
  <si>
    <t>Celková suma potřebná na likvidaci betonových ploch v Kč bez DPH</t>
  </si>
  <si>
    <t>Celková suma potřebná na likvidaci betonových ploch v Kč s DPH</t>
  </si>
  <si>
    <t>Celkem: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</si>
  <si>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</si>
  <si>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</si>
  <si>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</si>
  <si>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</si>
  <si>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</si>
  <si>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</si>
  <si>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</si>
  <si>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</si>
  <si>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</si>
  <si>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3. Celková plocha k zatravnění + osetí travní směsí (m2)
(Dovoz a rozprostření zeminy v rámci HTÚ a JTÚ, osetí travním semenem.)</t>
  </si>
  <si>
    <t>4. Celkový počet dřevěných přístřešků k likvidaci (ks)
(Demontáž a odstranění konstr. ze dřeva vč. jejich základů, odvoz a uložení na skládku vč. skládkovného. Dovoz a rozprostření zeminy v rámci HTÚ a JTÚ, osetí travním semenem.)</t>
  </si>
  <si>
    <t>5. Celkový počet betonových sloupků k likvidaci (ks)
(Demontáž a odstranění bet. sloupků, odvoz a uložení na skládku vč. skládkovného. Dovoz a rozprostření zeminy v rámci HTÚ a JTÚ, osetí travním semenem.)</t>
  </si>
  <si>
    <t>6. Celkový počet nových obrubníků (100x20x8)
(Dodávka nových bet. obrubníků vč. jejich osazení do betonového lože, s vyplněním a zatřením spár cementovou maltou stojatého s boční opěrou z betonu prostého, do lože z betonu prostého.)</t>
  </si>
  <si>
    <t>1. Celková plocha dlažby k odstranění  (m2)
(Rozebrání bet. dlažby, vytrhání obrub s vybouráním lože. Odstranění podkladů nebo krytů strojně plochy jednotlivě do 200 m2 s přemístěním hmot na skládku na vzdálenost do 20 m nebo s naložením na dopravní prostředek z kameniva hrubého drceného, o tl. vrstvy přes 100 do 200 mm. Naložení, odvoz a uložení vybouraného materiálu na skládku vč. skládkovného.)</t>
  </si>
  <si>
    <t>2. Celkový počet panelů k odstranění (ks)
(Demontáž a odstranění bet. panelů, naložení, odvoz a uložení na skládku vč. skládkovného. Dovoz a rozprostření zeminy v rámci HTÚ a JTÚ, osetí travním semenem.)</t>
  </si>
  <si>
    <t>7. Celková plocha z betonu a asfaltu k odstranění tl. 10 - 25 cm (m2)
(Odbourání asfalt. vrstvy, naložení, odvoz a uložení na skládku vč. skládkovného. Odbourání bet. desky tl. 10 - 25 cm, naložení, odvoz a uložení na skládku vč. skládkovného.)</t>
  </si>
  <si>
    <t>8. Celkový počet odstraněných pískovišť (ks)
(Odbourání bet. konstrukce pískoviště vč. vytěžení obsahu pískoviště, naložení, odvoz a uložení na skládku vč. skládkovného. Odbourání bet. desky tl. 10 - 25 cm, naložení, odvoz a uložení na skládku vč. skládkovného.)</t>
  </si>
  <si>
    <t>11. VRN 2 (První pokos, čištění přístupových komunikací a chodníků, bezpečnostní opatření v průběhu stavby, zařízení staveniště)</t>
  </si>
  <si>
    <t>9. Celková plocha rekonstruovaných chodníků z bet. dlažby (m2)
(Dodávka bet. dlažby typ holland nebo parketa tl. 6 cm. Kladení dlažby z bet. zámkových dlaždic komunikací pro pěší s ložem z kameniva těženého nebo drceného tl. do 40 mm, s vyplněním spár s dvojitým hutněním, vibrováním a se smetením přebytečného materiálu na krajnici tl. 60 mm skupiny A, pro plochy přes 300 m2. Podklad ze štěrkodrti ŠD s rozprostřením a zhutněním, po zhutnění tl. 200 mm.)</t>
  </si>
  <si>
    <t>Odstranění dlažby (m2)</t>
  </si>
  <si>
    <t>Zatravnění + osetí (m2)</t>
  </si>
  <si>
    <t>Odstranění bet. plochy tl. 10 - 25 cm (m2)</t>
  </si>
  <si>
    <t>Oprava přístup chodníků (m2)</t>
  </si>
  <si>
    <t>Odstrnění bet. panelů (ks)</t>
  </si>
  <si>
    <t>Odstranění bet. sloupků (ks)</t>
  </si>
  <si>
    <t>Nové obruby (100x20x8) (m)</t>
  </si>
  <si>
    <t>Odstranění pískoviště (ks)</t>
  </si>
  <si>
    <t>Cena celkem bez DPH</t>
  </si>
  <si>
    <t>DPH</t>
  </si>
  <si>
    <t>29.dubna</t>
  </si>
  <si>
    <t>29.dubna 5</t>
  </si>
  <si>
    <t>29.dubna 7</t>
  </si>
  <si>
    <t>29.dubna 25</t>
  </si>
  <si>
    <t>29.dubna 31</t>
  </si>
  <si>
    <t>Rozpočet na odstranění betonových ploch, panelů, dlažby, zídek a zarovnání zeminou - Výškovice</t>
  </si>
  <si>
    <t>Charvatská</t>
  </si>
  <si>
    <t>Charvatská 13</t>
  </si>
  <si>
    <t>Charvatská 16</t>
  </si>
  <si>
    <t>Charvatská 20</t>
  </si>
  <si>
    <t>Jičínská</t>
  </si>
  <si>
    <t>Jičínská 5</t>
  </si>
  <si>
    <t>Jičínská 13</t>
  </si>
  <si>
    <t>Jičinská 23</t>
  </si>
  <si>
    <t>Jičínská 27</t>
  </si>
  <si>
    <t>Lumírova</t>
  </si>
  <si>
    <t>lumírova 32</t>
  </si>
  <si>
    <t>Lumírova 5</t>
  </si>
  <si>
    <t>lumírova 9</t>
  </si>
  <si>
    <t>Lumírova 17</t>
  </si>
  <si>
    <t>Lumírova 18</t>
  </si>
  <si>
    <t>Lumírovba 26</t>
  </si>
  <si>
    <t>Lumírova  28</t>
  </si>
  <si>
    <t>Lumírova 32</t>
  </si>
  <si>
    <t>Lumírova 34</t>
  </si>
  <si>
    <t>Lumírova 66-76</t>
  </si>
  <si>
    <t xml:space="preserve">Lumírova 18 </t>
  </si>
  <si>
    <t>Lumírova 24</t>
  </si>
  <si>
    <t>Lumírova 28</t>
  </si>
  <si>
    <t>Lumírova 30</t>
  </si>
  <si>
    <t>lumírova 18</t>
  </si>
  <si>
    <t>Lumírova 8</t>
  </si>
  <si>
    <t>Lumírova 82</t>
  </si>
  <si>
    <t>lumírova 78 hřiště</t>
  </si>
  <si>
    <t xml:space="preserve">Lumírova 78 </t>
  </si>
  <si>
    <t>Lumírova 66</t>
  </si>
  <si>
    <t xml:space="preserve">Lumírova 60 </t>
  </si>
  <si>
    <t>lumírova 60 věšák beton</t>
  </si>
  <si>
    <t>Lužická</t>
  </si>
  <si>
    <t>Lužická 6 pískoviště</t>
  </si>
  <si>
    <t xml:space="preserve">Lužická 12 </t>
  </si>
  <si>
    <t>Lužická 17</t>
  </si>
  <si>
    <t>Lužická 19 hřiště</t>
  </si>
  <si>
    <t>Na Výspě</t>
  </si>
  <si>
    <t>Na Výspě 16 asfalt+beton</t>
  </si>
  <si>
    <t>Na Výspě 12</t>
  </si>
  <si>
    <t>Na Výspě 6</t>
  </si>
  <si>
    <t>Staňkova</t>
  </si>
  <si>
    <t>Staňkova 4</t>
  </si>
  <si>
    <t>Staňkova 12</t>
  </si>
  <si>
    <t>Staňkova 21</t>
  </si>
  <si>
    <t>Staňkova 22</t>
  </si>
  <si>
    <t>Staňkova 23 dlažba v zeleni</t>
  </si>
  <si>
    <t>Staňkova 10</t>
  </si>
  <si>
    <t>Staňkova 18 a</t>
  </si>
  <si>
    <t>Šeříkova</t>
  </si>
  <si>
    <t>Šeříkova 12</t>
  </si>
  <si>
    <t>Šeříkova 15</t>
  </si>
  <si>
    <t>Šeříkova 25</t>
  </si>
  <si>
    <t>Šeříkova 36</t>
  </si>
  <si>
    <t>Šeříkova 44 hřiště</t>
  </si>
  <si>
    <t>Břustkova 10 beton v zeleni</t>
  </si>
  <si>
    <t>Šeříkova 12 beton v zeleni</t>
  </si>
  <si>
    <t>Šeříkova 34 beton v zeleni</t>
  </si>
  <si>
    <t>Šeříkova 44 beton v zeleni</t>
  </si>
  <si>
    <t>šeříkova 28 beton v zeleni</t>
  </si>
  <si>
    <t>Výškovická</t>
  </si>
  <si>
    <t>Výškovická 51 hřiště</t>
  </si>
  <si>
    <t>Výškovická 64 beton v zeleni</t>
  </si>
  <si>
    <t>Výškovická 78 asfalt v zeleni</t>
  </si>
  <si>
    <t>Výškovická 104 hřiště</t>
  </si>
  <si>
    <t>Výškovická 120a asfalt v zeleni</t>
  </si>
  <si>
    <t>Výškovická 140 beton v zeleni</t>
  </si>
  <si>
    <t>Výškovická 145 dlaždice v zeleni</t>
  </si>
  <si>
    <t>Výškovická 145 hřiště</t>
  </si>
  <si>
    <t>Výškovická 145 lavička</t>
  </si>
  <si>
    <t>Výškovická 146 beton v zeleni</t>
  </si>
  <si>
    <t>Výškovická 150 beton v zeleni</t>
  </si>
  <si>
    <t>Výškovická 158 beton v zeleni</t>
  </si>
  <si>
    <t>Výškovická 158 část hřiště</t>
  </si>
  <si>
    <t>Výškovická 166 beton v zeleni</t>
  </si>
  <si>
    <t>Výškovická 174 pískoviště</t>
  </si>
  <si>
    <t>Výškovická 180-182 věšáky v betonu v zeleni</t>
  </si>
  <si>
    <t>Výškovická 192 beton v zeleni</t>
  </si>
  <si>
    <t>zídka u Alexandrie z kamene</t>
  </si>
  <si>
    <t>2.a) Odstrnění kamen. zídek (ks)</t>
  </si>
  <si>
    <t>2.a) Celkový počet zídek k odstranění (ks)
(Demontáž a odstranění kamen. zídek, naložení, odvoz a uložení na skládku vč. skládkovného. Dovoz a rozprostření zeminy v rámci HTÚ a JTÚ, osetí travním semenem.)</t>
  </si>
  <si>
    <t>10. VRN 1 (vytýčení stávajících podzemních inž. sítí, publicita projektu, informační tabule stavby dle SoD, fotografická dokumentace na el. mediu před - v průběhu - a po dokončení stavby)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</si>
</sst>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0" fillId="0" borderId="0" xfId="0" applyBorder="1"/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vertical="center"/>
    </xf>
    <xf numFmtId="164" fontId="8" fillId="2" borderId="4" xfId="0" applyNumberFormat="1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164" fontId="0" fillId="0" borderId="0" xfId="0" applyNumberFormat="1" applyBorder="1"/>
    <xf numFmtId="164" fontId="0" fillId="0" borderId="0" xfId="0" applyNumberFormat="1"/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right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8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8" fillId="2" borderId="8" xfId="0" applyNumberFormat="1" applyFont="1" applyFill="1" applyBorder="1" applyAlignment="1">
      <alignment horizontal="center" vertical="center"/>
    </xf>
    <xf numFmtId="164" fontId="8" fillId="2" borderId="9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abSelected="1" topLeftCell="A106" workbookViewId="0">
      <selection activeCell="A107" sqref="A107:B107"/>
    </sheetView>
  </sheetViews>
  <sheetFormatPr defaultRowHeight="15" x14ac:dyDescent="0.25"/>
  <cols>
    <col min="1" max="1" width="31.7109375" customWidth="1"/>
    <col min="2" max="2" width="11.7109375" customWidth="1"/>
    <col min="3" max="3" width="13.140625" customWidth="1"/>
    <col min="4" max="4" width="12.5703125" customWidth="1"/>
    <col min="5" max="5" width="9.85546875" customWidth="1"/>
    <col min="6" max="6" width="12.5703125" customWidth="1"/>
    <col min="7" max="7" width="18" customWidth="1"/>
    <col min="8" max="8" width="18.85546875" customWidth="1"/>
    <col min="9" max="9" width="10.5703125" customWidth="1"/>
    <col min="10" max="10" width="19.140625" customWidth="1"/>
    <col min="11" max="11" width="15" customWidth="1"/>
  </cols>
  <sheetData>
    <row r="1" spans="1:10" ht="22.5" customHeight="1" x14ac:dyDescent="0.25">
      <c r="A1" s="38" t="s">
        <v>40</v>
      </c>
      <c r="B1" s="39"/>
      <c r="C1" s="39"/>
      <c r="D1" s="39"/>
      <c r="E1" s="39"/>
      <c r="F1" s="39"/>
      <c r="G1" s="39"/>
      <c r="H1" s="39"/>
      <c r="I1" s="39"/>
      <c r="J1" s="40"/>
    </row>
    <row r="2" spans="1:10" x14ac:dyDescent="0.25">
      <c r="A2" s="1" t="s">
        <v>0</v>
      </c>
      <c r="B2" s="3" t="s">
        <v>6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 t="s">
        <v>14</v>
      </c>
    </row>
    <row r="3" spans="1:10" ht="60" x14ac:dyDescent="0.25">
      <c r="A3" s="2" t="s">
        <v>35</v>
      </c>
      <c r="B3" s="25" t="s">
        <v>25</v>
      </c>
      <c r="C3" s="25" t="s">
        <v>29</v>
      </c>
      <c r="D3" s="25" t="s">
        <v>26</v>
      </c>
      <c r="E3" s="25" t="s">
        <v>1</v>
      </c>
      <c r="F3" s="25" t="s">
        <v>30</v>
      </c>
      <c r="G3" s="25" t="s">
        <v>31</v>
      </c>
      <c r="H3" s="25" t="s">
        <v>27</v>
      </c>
      <c r="I3" s="25" t="s">
        <v>32</v>
      </c>
      <c r="J3" s="26" t="s">
        <v>28</v>
      </c>
    </row>
    <row r="4" spans="1:10" x14ac:dyDescent="0.25">
      <c r="A4" s="1" t="s">
        <v>36</v>
      </c>
      <c r="B4" s="3"/>
      <c r="C4" s="3"/>
      <c r="D4" s="3"/>
      <c r="E4" s="3"/>
      <c r="F4" s="3"/>
      <c r="G4" s="3"/>
      <c r="H4" s="3"/>
      <c r="I4" s="4"/>
      <c r="J4" s="18"/>
    </row>
    <row r="5" spans="1:10" x14ac:dyDescent="0.25">
      <c r="A5" s="1" t="s">
        <v>37</v>
      </c>
      <c r="B5" s="3"/>
      <c r="C5" s="3"/>
      <c r="D5" s="3"/>
      <c r="E5" s="3"/>
      <c r="F5" s="3"/>
      <c r="G5" s="3"/>
      <c r="H5" s="3"/>
      <c r="I5" s="3"/>
      <c r="J5" s="10"/>
    </row>
    <row r="6" spans="1:10" x14ac:dyDescent="0.25">
      <c r="A6" s="1" t="s">
        <v>38</v>
      </c>
      <c r="B6" s="3"/>
      <c r="C6" s="3"/>
      <c r="D6" s="3"/>
      <c r="E6" s="3"/>
      <c r="F6" s="3"/>
      <c r="G6" s="3"/>
      <c r="H6" s="3"/>
      <c r="I6" s="4"/>
      <c r="J6" s="18"/>
    </row>
    <row r="7" spans="1:10" x14ac:dyDescent="0.25">
      <c r="A7" s="1" t="s">
        <v>39</v>
      </c>
      <c r="B7" s="3"/>
      <c r="C7" s="3"/>
      <c r="D7" s="3"/>
      <c r="E7" s="3"/>
      <c r="F7" s="3"/>
      <c r="G7" s="3"/>
      <c r="H7" s="3"/>
      <c r="I7" s="4"/>
      <c r="J7" s="18"/>
    </row>
    <row r="8" spans="1:10" x14ac:dyDescent="0.25">
      <c r="A8" s="19" t="s">
        <v>5</v>
      </c>
      <c r="B8" s="3">
        <v>143</v>
      </c>
      <c r="C8" s="3"/>
      <c r="D8" s="3">
        <v>159</v>
      </c>
      <c r="E8" s="3"/>
      <c r="F8" s="3"/>
      <c r="G8" s="3"/>
      <c r="H8" s="3">
        <v>16</v>
      </c>
      <c r="I8" s="4"/>
      <c r="J8" s="18"/>
    </row>
    <row r="9" spans="1:10" ht="60" x14ac:dyDescent="0.25">
      <c r="A9" s="5" t="s">
        <v>41</v>
      </c>
      <c r="B9" s="25" t="s">
        <v>25</v>
      </c>
      <c r="C9" s="25" t="s">
        <v>29</v>
      </c>
      <c r="D9" s="25" t="s">
        <v>26</v>
      </c>
      <c r="E9" s="25" t="s">
        <v>1</v>
      </c>
      <c r="F9" s="25" t="s">
        <v>30</v>
      </c>
      <c r="G9" s="25" t="s">
        <v>31</v>
      </c>
      <c r="H9" s="25" t="s">
        <v>27</v>
      </c>
      <c r="I9" s="25" t="s">
        <v>32</v>
      </c>
      <c r="J9" s="26" t="s">
        <v>28</v>
      </c>
    </row>
    <row r="10" spans="1:10" x14ac:dyDescent="0.25">
      <c r="A10" s="1" t="s">
        <v>42</v>
      </c>
      <c r="B10" s="3"/>
      <c r="C10" s="3"/>
      <c r="D10" s="3"/>
      <c r="E10" s="3"/>
      <c r="F10" s="3"/>
      <c r="G10" s="3"/>
      <c r="H10" s="3"/>
      <c r="I10" s="1"/>
      <c r="J10" s="18"/>
    </row>
    <row r="11" spans="1:10" x14ac:dyDescent="0.25">
      <c r="A11" s="1" t="s">
        <v>43</v>
      </c>
      <c r="B11" s="3"/>
      <c r="C11" s="3"/>
      <c r="D11" s="3"/>
      <c r="E11" s="3"/>
      <c r="F11" s="3"/>
      <c r="G11" s="3"/>
      <c r="H11" s="3"/>
      <c r="I11" s="1"/>
      <c r="J11" s="18"/>
    </row>
    <row r="12" spans="1:10" x14ac:dyDescent="0.25">
      <c r="A12" s="1" t="s">
        <v>44</v>
      </c>
      <c r="B12" s="3"/>
      <c r="C12" s="3"/>
      <c r="D12" s="3"/>
      <c r="E12" s="3"/>
      <c r="F12" s="3"/>
      <c r="G12" s="3"/>
      <c r="H12" s="3"/>
      <c r="I12" s="1"/>
      <c r="J12" s="18"/>
    </row>
    <row r="13" spans="1:10" x14ac:dyDescent="0.25">
      <c r="A13" s="19" t="s">
        <v>5</v>
      </c>
      <c r="B13" s="3">
        <v>49</v>
      </c>
      <c r="C13" s="3"/>
      <c r="D13" s="3">
        <v>270.5</v>
      </c>
      <c r="E13" s="3"/>
      <c r="F13" s="3"/>
      <c r="G13" s="3"/>
      <c r="H13" s="3">
        <v>221.5</v>
      </c>
      <c r="I13" s="3"/>
      <c r="J13" s="18"/>
    </row>
    <row r="14" spans="1:10" ht="60" x14ac:dyDescent="0.25">
      <c r="A14" s="2" t="s">
        <v>45</v>
      </c>
      <c r="B14" s="25" t="s">
        <v>25</v>
      </c>
      <c r="C14" s="25" t="s">
        <v>29</v>
      </c>
      <c r="D14" s="25" t="s">
        <v>26</v>
      </c>
      <c r="E14" s="25" t="s">
        <v>1</v>
      </c>
      <c r="F14" s="25" t="s">
        <v>30</v>
      </c>
      <c r="G14" s="25" t="s">
        <v>31</v>
      </c>
      <c r="H14" s="25" t="s">
        <v>27</v>
      </c>
      <c r="I14" s="25" t="s">
        <v>32</v>
      </c>
      <c r="J14" s="26" t="s">
        <v>28</v>
      </c>
    </row>
    <row r="15" spans="1:10" x14ac:dyDescent="0.25">
      <c r="A15" s="1" t="s">
        <v>46</v>
      </c>
      <c r="B15" s="3"/>
      <c r="C15" s="3"/>
      <c r="D15" s="3"/>
      <c r="E15" s="3"/>
      <c r="F15" s="3"/>
      <c r="G15" s="3"/>
      <c r="H15" s="3"/>
      <c r="I15" s="3"/>
      <c r="J15" s="18"/>
    </row>
    <row r="16" spans="1:10" x14ac:dyDescent="0.25">
      <c r="A16" s="1" t="s">
        <v>47</v>
      </c>
      <c r="B16" s="3"/>
      <c r="C16" s="3"/>
      <c r="D16" s="3"/>
      <c r="E16" s="3"/>
      <c r="F16" s="3"/>
      <c r="G16" s="3"/>
      <c r="H16" s="3"/>
      <c r="I16" s="3"/>
      <c r="J16" s="18"/>
    </row>
    <row r="17" spans="1:10" x14ac:dyDescent="0.25">
      <c r="A17" s="1" t="s">
        <v>48</v>
      </c>
      <c r="B17" s="3"/>
      <c r="C17" s="3"/>
      <c r="D17" s="3"/>
      <c r="E17" s="3"/>
      <c r="F17" s="3"/>
      <c r="G17" s="3"/>
      <c r="H17" s="3"/>
      <c r="I17" s="3"/>
      <c r="J17" s="18"/>
    </row>
    <row r="18" spans="1:10" x14ac:dyDescent="0.25">
      <c r="A18" s="1" t="s">
        <v>49</v>
      </c>
      <c r="B18" s="3"/>
      <c r="C18" s="3"/>
      <c r="D18" s="3"/>
      <c r="E18" s="3"/>
      <c r="F18" s="3"/>
      <c r="G18" s="3"/>
      <c r="H18" s="3"/>
      <c r="I18" s="3"/>
      <c r="J18" s="18"/>
    </row>
    <row r="19" spans="1:10" x14ac:dyDescent="0.25">
      <c r="A19" s="19" t="s">
        <v>5</v>
      </c>
      <c r="B19" s="3">
        <v>272</v>
      </c>
      <c r="C19" s="3"/>
      <c r="D19" s="3">
        <v>706</v>
      </c>
      <c r="E19" s="3"/>
      <c r="F19" s="3"/>
      <c r="G19" s="3"/>
      <c r="H19" s="3">
        <v>434</v>
      </c>
      <c r="I19" s="3">
        <v>1</v>
      </c>
      <c r="J19" s="18"/>
    </row>
    <row r="20" spans="1:10" ht="60" x14ac:dyDescent="0.25">
      <c r="A20" s="2" t="s">
        <v>50</v>
      </c>
      <c r="B20" s="25" t="s">
        <v>25</v>
      </c>
      <c r="C20" s="25" t="s">
        <v>29</v>
      </c>
      <c r="D20" s="25" t="s">
        <v>26</v>
      </c>
      <c r="E20" s="25" t="s">
        <v>1</v>
      </c>
      <c r="F20" s="25" t="s">
        <v>30</v>
      </c>
      <c r="G20" s="25" t="s">
        <v>31</v>
      </c>
      <c r="H20" s="25" t="s">
        <v>27</v>
      </c>
      <c r="I20" s="25" t="s">
        <v>32</v>
      </c>
      <c r="J20" s="26" t="s">
        <v>28</v>
      </c>
    </row>
    <row r="21" spans="1:10" x14ac:dyDescent="0.25">
      <c r="A21" s="1" t="s">
        <v>51</v>
      </c>
      <c r="B21" s="3"/>
      <c r="C21" s="3"/>
      <c r="D21" s="3"/>
      <c r="E21" s="3"/>
      <c r="F21" s="3"/>
      <c r="G21" s="3"/>
      <c r="H21" s="3"/>
      <c r="I21" s="3"/>
      <c r="J21" s="18"/>
    </row>
    <row r="22" spans="1:10" x14ac:dyDescent="0.25">
      <c r="A22" s="1" t="s">
        <v>52</v>
      </c>
      <c r="B22" s="3"/>
      <c r="C22" s="3"/>
      <c r="D22" s="3"/>
      <c r="E22" s="3"/>
      <c r="F22" s="3"/>
      <c r="G22" s="3"/>
      <c r="H22" s="3"/>
      <c r="I22" s="3"/>
      <c r="J22" s="18"/>
    </row>
    <row r="23" spans="1:10" x14ac:dyDescent="0.25">
      <c r="A23" s="1" t="s">
        <v>53</v>
      </c>
      <c r="B23" s="3"/>
      <c r="C23" s="3"/>
      <c r="D23" s="3"/>
      <c r="E23" s="3"/>
      <c r="F23" s="3"/>
      <c r="G23" s="3"/>
      <c r="H23" s="3"/>
      <c r="I23" s="3"/>
      <c r="J23" s="18"/>
    </row>
    <row r="24" spans="1:10" x14ac:dyDescent="0.25">
      <c r="A24" s="1" t="s">
        <v>54</v>
      </c>
      <c r="B24" s="3"/>
      <c r="C24" s="3"/>
      <c r="D24" s="3"/>
      <c r="E24" s="3"/>
      <c r="F24" s="3"/>
      <c r="G24" s="3"/>
      <c r="H24" s="3"/>
      <c r="I24" s="3"/>
      <c r="J24" s="18"/>
    </row>
    <row r="25" spans="1:10" x14ac:dyDescent="0.25">
      <c r="A25" s="1" t="s">
        <v>55</v>
      </c>
      <c r="B25" s="3"/>
      <c r="C25" s="3"/>
      <c r="D25" s="3"/>
      <c r="E25" s="3"/>
      <c r="F25" s="3"/>
      <c r="G25" s="3"/>
      <c r="H25" s="3"/>
      <c r="I25" s="3"/>
      <c r="J25" s="18"/>
    </row>
    <row r="26" spans="1:10" x14ac:dyDescent="0.25">
      <c r="A26" s="1" t="s">
        <v>56</v>
      </c>
      <c r="B26" s="3"/>
      <c r="C26" s="3"/>
      <c r="D26" s="3"/>
      <c r="E26" s="3"/>
      <c r="F26" s="3"/>
      <c r="G26" s="3"/>
      <c r="H26" s="3"/>
      <c r="I26" s="3"/>
      <c r="J26" s="18"/>
    </row>
    <row r="27" spans="1:10" x14ac:dyDescent="0.25">
      <c r="A27" s="1" t="s">
        <v>57</v>
      </c>
      <c r="B27" s="3"/>
      <c r="C27" s="3"/>
      <c r="D27" s="3"/>
      <c r="E27" s="3"/>
      <c r="F27" s="3"/>
      <c r="G27" s="3"/>
      <c r="H27" s="3"/>
      <c r="I27" s="3"/>
      <c r="J27" s="18"/>
    </row>
    <row r="28" spans="1:10" x14ac:dyDescent="0.25">
      <c r="A28" s="1" t="s">
        <v>58</v>
      </c>
      <c r="B28" s="3"/>
      <c r="C28" s="3"/>
      <c r="D28" s="3"/>
      <c r="E28" s="3"/>
      <c r="F28" s="3"/>
      <c r="G28" s="3"/>
      <c r="H28" s="3"/>
      <c r="I28" s="3"/>
      <c r="J28" s="18"/>
    </row>
    <row r="29" spans="1:10" x14ac:dyDescent="0.25">
      <c r="A29" s="1" t="s">
        <v>59</v>
      </c>
      <c r="B29" s="3"/>
      <c r="C29" s="3"/>
      <c r="D29" s="3"/>
      <c r="E29" s="3"/>
      <c r="F29" s="3"/>
      <c r="G29" s="3"/>
      <c r="H29" s="3"/>
      <c r="I29" s="3"/>
      <c r="J29" s="18"/>
    </row>
    <row r="30" spans="1:10" x14ac:dyDescent="0.25">
      <c r="A30" s="1" t="s">
        <v>60</v>
      </c>
      <c r="B30" s="3"/>
      <c r="C30" s="3"/>
      <c r="D30" s="3"/>
      <c r="E30" s="3"/>
      <c r="F30" s="3"/>
      <c r="G30" s="3"/>
      <c r="H30" s="3"/>
      <c r="I30" s="3"/>
      <c r="J30" s="18"/>
    </row>
    <row r="31" spans="1:10" x14ac:dyDescent="0.25">
      <c r="A31" s="1" t="s">
        <v>61</v>
      </c>
      <c r="B31" s="3"/>
      <c r="C31" s="3"/>
      <c r="D31" s="3"/>
      <c r="E31" s="3"/>
      <c r="F31" s="3"/>
      <c r="G31" s="3"/>
      <c r="H31" s="3"/>
      <c r="I31" s="3"/>
      <c r="J31" s="18"/>
    </row>
    <row r="32" spans="1:10" x14ac:dyDescent="0.25">
      <c r="A32" s="1" t="s">
        <v>62</v>
      </c>
      <c r="B32" s="3"/>
      <c r="C32" s="3"/>
      <c r="D32" s="3"/>
      <c r="E32" s="3"/>
      <c r="F32" s="3"/>
      <c r="G32" s="3"/>
      <c r="H32" s="3"/>
      <c r="I32" s="3"/>
      <c r="J32" s="18"/>
    </row>
    <row r="33" spans="1:10" x14ac:dyDescent="0.25">
      <c r="A33" s="1" t="s">
        <v>63</v>
      </c>
      <c r="B33" s="3"/>
      <c r="C33" s="3"/>
      <c r="D33" s="3"/>
      <c r="E33" s="3"/>
      <c r="F33" s="3"/>
      <c r="G33" s="3"/>
      <c r="H33" s="3"/>
      <c r="I33" s="3"/>
      <c r="J33" s="18"/>
    </row>
    <row r="34" spans="1:10" x14ac:dyDescent="0.25">
      <c r="A34" s="1" t="s">
        <v>64</v>
      </c>
      <c r="B34" s="3"/>
      <c r="C34" s="3"/>
      <c r="D34" s="3"/>
      <c r="E34" s="3"/>
      <c r="F34" s="3"/>
      <c r="G34" s="3"/>
      <c r="H34" s="3"/>
      <c r="I34" s="3"/>
      <c r="J34" s="18"/>
    </row>
    <row r="35" spans="1:10" x14ac:dyDescent="0.25">
      <c r="A35" s="1" t="s">
        <v>65</v>
      </c>
      <c r="B35" s="3"/>
      <c r="C35" s="3"/>
      <c r="D35" s="3"/>
      <c r="E35" s="3"/>
      <c r="F35" s="3"/>
      <c r="G35" s="3"/>
      <c r="H35" s="3"/>
      <c r="I35" s="3"/>
      <c r="J35" s="18"/>
    </row>
    <row r="36" spans="1:10" x14ac:dyDescent="0.25">
      <c r="A36" s="1" t="s">
        <v>66</v>
      </c>
      <c r="B36" s="3"/>
      <c r="C36" s="3"/>
      <c r="D36" s="3"/>
      <c r="E36" s="3"/>
      <c r="F36" s="3"/>
      <c r="G36" s="3"/>
      <c r="H36" s="3"/>
      <c r="I36" s="3"/>
      <c r="J36" s="18"/>
    </row>
    <row r="37" spans="1:10" x14ac:dyDescent="0.25">
      <c r="A37" s="1" t="s">
        <v>67</v>
      </c>
      <c r="B37" s="3"/>
      <c r="C37" s="3"/>
      <c r="D37" s="3"/>
      <c r="E37" s="3"/>
      <c r="F37" s="3"/>
      <c r="G37" s="3"/>
      <c r="H37" s="3"/>
      <c r="I37" s="3"/>
      <c r="J37" s="18"/>
    </row>
    <row r="38" spans="1:10" x14ac:dyDescent="0.25">
      <c r="A38" s="1" t="s">
        <v>68</v>
      </c>
      <c r="B38" s="3"/>
      <c r="C38" s="3"/>
      <c r="D38" s="3"/>
      <c r="E38" s="3"/>
      <c r="F38" s="3"/>
      <c r="G38" s="3"/>
      <c r="H38" s="3"/>
      <c r="I38" s="3"/>
      <c r="J38" s="18"/>
    </row>
    <row r="39" spans="1:10" x14ac:dyDescent="0.25">
      <c r="A39" s="1" t="s">
        <v>69</v>
      </c>
      <c r="B39" s="3"/>
      <c r="C39" s="3"/>
      <c r="D39" s="3"/>
      <c r="E39" s="3"/>
      <c r="F39" s="3"/>
      <c r="G39" s="3"/>
      <c r="H39" s="3"/>
      <c r="I39" s="3"/>
      <c r="J39" s="18"/>
    </row>
    <row r="40" spans="1:10" x14ac:dyDescent="0.25">
      <c r="A40" s="1" t="s">
        <v>70</v>
      </c>
      <c r="B40" s="3"/>
      <c r="C40" s="3"/>
      <c r="D40" s="3"/>
      <c r="E40" s="3"/>
      <c r="F40" s="3"/>
      <c r="G40" s="3"/>
      <c r="H40" s="3"/>
      <c r="I40" s="3"/>
      <c r="J40" s="18"/>
    </row>
    <row r="41" spans="1:10" x14ac:dyDescent="0.25">
      <c r="A41" s="1" t="s">
        <v>71</v>
      </c>
      <c r="B41" s="3"/>
      <c r="C41" s="3"/>
      <c r="D41" s="3"/>
      <c r="E41" s="3"/>
      <c r="F41" s="3"/>
      <c r="G41" s="3"/>
      <c r="H41" s="3"/>
      <c r="I41" s="3"/>
      <c r="J41" s="18"/>
    </row>
    <row r="42" spans="1:10" x14ac:dyDescent="0.25">
      <c r="A42" s="1" t="s">
        <v>72</v>
      </c>
      <c r="B42" s="3"/>
      <c r="C42" s="3"/>
      <c r="D42" s="3"/>
      <c r="E42" s="3"/>
      <c r="F42" s="3"/>
      <c r="G42" s="3"/>
      <c r="H42" s="3"/>
      <c r="I42" s="3"/>
      <c r="J42" s="18"/>
    </row>
    <row r="43" spans="1:10" x14ac:dyDescent="0.25">
      <c r="A43" s="19" t="s">
        <v>5</v>
      </c>
      <c r="B43" s="3">
        <v>283.5</v>
      </c>
      <c r="C43" s="3">
        <v>13</v>
      </c>
      <c r="D43" s="3">
        <v>1255</v>
      </c>
      <c r="E43" s="3"/>
      <c r="F43" s="3"/>
      <c r="G43" s="3">
        <v>3</v>
      </c>
      <c r="H43" s="3">
        <v>991.5</v>
      </c>
      <c r="I43" s="3">
        <v>1</v>
      </c>
      <c r="J43" s="18"/>
    </row>
    <row r="44" spans="1:10" ht="60" x14ac:dyDescent="0.25">
      <c r="A44" s="2" t="s">
        <v>73</v>
      </c>
      <c r="B44" s="25" t="s">
        <v>25</v>
      </c>
      <c r="C44" s="25" t="s">
        <v>29</v>
      </c>
      <c r="D44" s="25" t="s">
        <v>26</v>
      </c>
      <c r="E44" s="25" t="s">
        <v>1</v>
      </c>
      <c r="F44" s="25" t="s">
        <v>30</v>
      </c>
      <c r="G44" s="25" t="s">
        <v>31</v>
      </c>
      <c r="H44" s="25" t="s">
        <v>27</v>
      </c>
      <c r="I44" s="25" t="s">
        <v>32</v>
      </c>
      <c r="J44" s="26" t="s">
        <v>28</v>
      </c>
    </row>
    <row r="45" spans="1:10" x14ac:dyDescent="0.25">
      <c r="A45" s="6" t="s">
        <v>74</v>
      </c>
      <c r="B45" s="3"/>
      <c r="C45" s="3"/>
      <c r="D45" s="3"/>
      <c r="E45" s="3"/>
      <c r="F45" s="3"/>
      <c r="G45" s="3"/>
      <c r="H45" s="3"/>
      <c r="I45" s="3"/>
      <c r="J45" s="18"/>
    </row>
    <row r="46" spans="1:10" x14ac:dyDescent="0.25">
      <c r="A46" s="6" t="s">
        <v>75</v>
      </c>
      <c r="B46" s="3"/>
      <c r="C46" s="3"/>
      <c r="D46" s="3"/>
      <c r="E46" s="3"/>
      <c r="F46" s="3"/>
      <c r="G46" s="3"/>
      <c r="H46" s="3"/>
      <c r="I46" s="3"/>
      <c r="J46" s="18"/>
    </row>
    <row r="47" spans="1:10" x14ac:dyDescent="0.25">
      <c r="A47" s="6" t="s">
        <v>76</v>
      </c>
      <c r="B47" s="3"/>
      <c r="C47" s="3"/>
      <c r="D47" s="3"/>
      <c r="E47" s="3"/>
      <c r="F47" s="3"/>
      <c r="G47" s="3"/>
      <c r="H47" s="3"/>
      <c r="I47" s="3"/>
      <c r="J47" s="18"/>
    </row>
    <row r="48" spans="1:10" x14ac:dyDescent="0.25">
      <c r="A48" s="6" t="s">
        <v>77</v>
      </c>
      <c r="B48" s="3"/>
      <c r="C48" s="3"/>
      <c r="D48" s="3"/>
      <c r="E48" s="3"/>
      <c r="F48" s="3"/>
      <c r="G48" s="3"/>
      <c r="H48" s="3"/>
      <c r="I48" s="3"/>
      <c r="J48" s="18"/>
    </row>
    <row r="49" spans="1:10" x14ac:dyDescent="0.25">
      <c r="A49" s="19" t="s">
        <v>5</v>
      </c>
      <c r="B49" s="3"/>
      <c r="C49" s="3"/>
      <c r="D49" s="3">
        <v>268</v>
      </c>
      <c r="E49" s="3"/>
      <c r="F49" s="3"/>
      <c r="G49" s="3"/>
      <c r="H49" s="3">
        <v>295.5</v>
      </c>
      <c r="I49" s="3">
        <v>1</v>
      </c>
      <c r="J49" s="18"/>
    </row>
    <row r="50" spans="1:10" ht="60" x14ac:dyDescent="0.25">
      <c r="A50" s="2" t="s">
        <v>78</v>
      </c>
      <c r="B50" s="25" t="s">
        <v>25</v>
      </c>
      <c r="C50" s="25" t="s">
        <v>29</v>
      </c>
      <c r="D50" s="25" t="s">
        <v>26</v>
      </c>
      <c r="E50" s="25" t="s">
        <v>1</v>
      </c>
      <c r="F50" s="25" t="s">
        <v>30</v>
      </c>
      <c r="G50" s="25" t="s">
        <v>31</v>
      </c>
      <c r="H50" s="25" t="s">
        <v>27</v>
      </c>
      <c r="I50" s="25" t="s">
        <v>32</v>
      </c>
      <c r="J50" s="26" t="s">
        <v>28</v>
      </c>
    </row>
    <row r="51" spans="1:10" x14ac:dyDescent="0.25">
      <c r="A51" s="6" t="s">
        <v>79</v>
      </c>
      <c r="B51" s="3"/>
      <c r="C51" s="4"/>
      <c r="D51" s="4"/>
      <c r="E51" s="4"/>
      <c r="F51" s="4"/>
      <c r="G51" s="4"/>
      <c r="H51" s="4"/>
      <c r="I51" s="3"/>
      <c r="J51" s="18"/>
    </row>
    <row r="52" spans="1:10" x14ac:dyDescent="0.25">
      <c r="A52" s="6" t="s">
        <v>80</v>
      </c>
      <c r="B52" s="3"/>
      <c r="C52" s="4"/>
      <c r="D52" s="4"/>
      <c r="E52" s="4"/>
      <c r="F52" s="4"/>
      <c r="G52" s="4"/>
      <c r="H52" s="4"/>
      <c r="I52" s="3"/>
      <c r="J52" s="18"/>
    </row>
    <row r="53" spans="1:10" x14ac:dyDescent="0.25">
      <c r="A53" s="6" t="s">
        <v>81</v>
      </c>
      <c r="B53" s="3"/>
      <c r="C53" s="4"/>
      <c r="D53" s="4"/>
      <c r="E53" s="4"/>
      <c r="F53" s="4"/>
      <c r="G53" s="4"/>
      <c r="H53" s="4"/>
      <c r="I53" s="3"/>
      <c r="J53" s="18"/>
    </row>
    <row r="54" spans="1:10" x14ac:dyDescent="0.25">
      <c r="A54" s="19" t="s">
        <v>5</v>
      </c>
      <c r="B54" s="3"/>
      <c r="C54" s="4"/>
      <c r="D54" s="4">
        <v>71</v>
      </c>
      <c r="E54" s="4"/>
      <c r="F54" s="4"/>
      <c r="G54" s="4"/>
      <c r="H54" s="4">
        <v>71</v>
      </c>
      <c r="I54" s="3"/>
      <c r="J54" s="18"/>
    </row>
    <row r="55" spans="1:10" ht="60" x14ac:dyDescent="0.25">
      <c r="A55" s="2" t="s">
        <v>82</v>
      </c>
      <c r="B55" s="25" t="s">
        <v>25</v>
      </c>
      <c r="C55" s="25" t="s">
        <v>29</v>
      </c>
      <c r="D55" s="25" t="s">
        <v>26</v>
      </c>
      <c r="E55" s="25" t="s">
        <v>1</v>
      </c>
      <c r="F55" s="25" t="s">
        <v>30</v>
      </c>
      <c r="G55" s="25" t="s">
        <v>31</v>
      </c>
      <c r="H55" s="25" t="s">
        <v>27</v>
      </c>
      <c r="I55" s="25" t="s">
        <v>32</v>
      </c>
      <c r="J55" s="26" t="s">
        <v>28</v>
      </c>
    </row>
    <row r="56" spans="1:10" x14ac:dyDescent="0.25">
      <c r="A56" s="6" t="s">
        <v>83</v>
      </c>
      <c r="B56" s="4"/>
      <c r="C56" s="4"/>
      <c r="D56" s="4"/>
      <c r="E56" s="4"/>
      <c r="F56" s="4"/>
      <c r="G56" s="4"/>
      <c r="H56" s="4"/>
      <c r="I56" s="3"/>
      <c r="J56" s="4"/>
    </row>
    <row r="57" spans="1:10" x14ac:dyDescent="0.25">
      <c r="A57" s="6" t="s">
        <v>84</v>
      </c>
      <c r="B57" s="4"/>
      <c r="C57" s="4"/>
      <c r="D57" s="4"/>
      <c r="E57" s="4"/>
      <c r="F57" s="4"/>
      <c r="G57" s="4"/>
      <c r="H57" s="4"/>
      <c r="I57" s="3"/>
      <c r="J57" s="4"/>
    </row>
    <row r="58" spans="1:10" x14ac:dyDescent="0.25">
      <c r="A58" s="6" t="s">
        <v>85</v>
      </c>
      <c r="B58" s="4"/>
      <c r="C58" s="4"/>
      <c r="D58" s="4"/>
      <c r="E58" s="4"/>
      <c r="F58" s="4"/>
      <c r="G58" s="4"/>
      <c r="H58" s="4"/>
      <c r="I58" s="3"/>
      <c r="J58" s="4"/>
    </row>
    <row r="59" spans="1:10" x14ac:dyDescent="0.25">
      <c r="A59" s="6" t="s">
        <v>86</v>
      </c>
      <c r="B59" s="4"/>
      <c r="C59" s="4"/>
      <c r="D59" s="4"/>
      <c r="E59" s="4"/>
      <c r="F59" s="4"/>
      <c r="G59" s="4"/>
      <c r="H59" s="4"/>
      <c r="I59" s="3"/>
      <c r="J59" s="4"/>
    </row>
    <row r="60" spans="1:10" x14ac:dyDescent="0.25">
      <c r="A60" s="6" t="s">
        <v>87</v>
      </c>
      <c r="B60" s="4"/>
      <c r="C60" s="4"/>
      <c r="D60" s="4"/>
      <c r="E60" s="4"/>
      <c r="F60" s="4"/>
      <c r="G60" s="4"/>
      <c r="H60" s="4"/>
      <c r="I60" s="3"/>
      <c r="J60" s="4"/>
    </row>
    <row r="61" spans="1:10" x14ac:dyDescent="0.25">
      <c r="A61" s="6" t="s">
        <v>88</v>
      </c>
      <c r="B61" s="4"/>
      <c r="C61" s="4"/>
      <c r="D61" s="4"/>
      <c r="E61" s="4"/>
      <c r="F61" s="4"/>
      <c r="G61" s="4"/>
      <c r="H61" s="4"/>
      <c r="I61" s="3"/>
      <c r="J61" s="4"/>
    </row>
    <row r="62" spans="1:10" x14ac:dyDescent="0.25">
      <c r="A62" s="6" t="s">
        <v>89</v>
      </c>
      <c r="B62" s="4"/>
      <c r="C62" s="4"/>
      <c r="D62" s="4"/>
      <c r="E62" s="4"/>
      <c r="F62" s="4"/>
      <c r="G62" s="4"/>
      <c r="H62" s="4"/>
      <c r="I62" s="3"/>
      <c r="J62" s="4"/>
    </row>
    <row r="63" spans="1:10" x14ac:dyDescent="0.25">
      <c r="A63" s="19" t="s">
        <v>5</v>
      </c>
      <c r="B63" s="3">
        <v>174</v>
      </c>
      <c r="C63" s="3">
        <v>10</v>
      </c>
      <c r="D63" s="3">
        <v>332.5</v>
      </c>
      <c r="E63" s="3"/>
      <c r="F63" s="3"/>
      <c r="G63" s="3">
        <v>38.5</v>
      </c>
      <c r="H63" s="3">
        <v>146.5</v>
      </c>
      <c r="I63" s="3">
        <v>1</v>
      </c>
      <c r="J63" s="4"/>
    </row>
    <row r="64" spans="1:10" ht="60" x14ac:dyDescent="0.25">
      <c r="A64" s="2" t="s">
        <v>90</v>
      </c>
      <c r="B64" s="25" t="s">
        <v>25</v>
      </c>
      <c r="C64" s="25" t="s">
        <v>29</v>
      </c>
      <c r="D64" s="25" t="s">
        <v>26</v>
      </c>
      <c r="E64" s="25" t="s">
        <v>1</v>
      </c>
      <c r="F64" s="25" t="s">
        <v>30</v>
      </c>
      <c r="G64" s="25" t="s">
        <v>31</v>
      </c>
      <c r="H64" s="25" t="s">
        <v>27</v>
      </c>
      <c r="I64" s="25" t="s">
        <v>32</v>
      </c>
      <c r="J64" s="26" t="s">
        <v>28</v>
      </c>
    </row>
    <row r="65" spans="1:10" x14ac:dyDescent="0.25">
      <c r="A65" s="1" t="s">
        <v>91</v>
      </c>
      <c r="B65" s="3"/>
      <c r="C65" s="3"/>
      <c r="D65" s="3"/>
      <c r="E65" s="3"/>
      <c r="F65" s="3"/>
      <c r="G65" s="3"/>
      <c r="H65" s="3"/>
      <c r="I65" s="4"/>
      <c r="J65" s="10"/>
    </row>
    <row r="66" spans="1:10" x14ac:dyDescent="0.25">
      <c r="A66" s="1" t="s">
        <v>92</v>
      </c>
      <c r="B66" s="3"/>
      <c r="C66" s="3"/>
      <c r="D66" s="3"/>
      <c r="E66" s="3"/>
      <c r="F66" s="3"/>
      <c r="G66" s="3"/>
      <c r="H66" s="3"/>
      <c r="I66" s="4"/>
      <c r="J66" s="10"/>
    </row>
    <row r="67" spans="1:10" x14ac:dyDescent="0.25">
      <c r="A67" s="1" t="s">
        <v>93</v>
      </c>
      <c r="B67" s="3"/>
      <c r="C67" s="3"/>
      <c r="D67" s="3"/>
      <c r="E67" s="3"/>
      <c r="F67" s="3"/>
      <c r="G67" s="3"/>
      <c r="H67" s="3"/>
      <c r="I67" s="4"/>
      <c r="J67" s="10"/>
    </row>
    <row r="68" spans="1:10" x14ac:dyDescent="0.25">
      <c r="A68" s="1" t="s">
        <v>94</v>
      </c>
      <c r="B68" s="3"/>
      <c r="C68" s="3"/>
      <c r="D68" s="3"/>
      <c r="E68" s="3"/>
      <c r="F68" s="3"/>
      <c r="G68" s="3"/>
      <c r="H68" s="3"/>
      <c r="I68" s="4"/>
      <c r="J68" s="10"/>
    </row>
    <row r="69" spans="1:10" x14ac:dyDescent="0.25">
      <c r="A69" s="1" t="s">
        <v>95</v>
      </c>
      <c r="B69" s="3"/>
      <c r="C69" s="3"/>
      <c r="D69" s="3"/>
      <c r="E69" s="3"/>
      <c r="F69" s="3"/>
      <c r="G69" s="3"/>
      <c r="H69" s="3"/>
      <c r="I69" s="4"/>
      <c r="J69" s="10"/>
    </row>
    <row r="70" spans="1:10" x14ac:dyDescent="0.25">
      <c r="A70" s="1" t="s">
        <v>96</v>
      </c>
      <c r="B70" s="3"/>
      <c r="C70" s="3"/>
      <c r="D70" s="3"/>
      <c r="E70" s="3"/>
      <c r="F70" s="3"/>
      <c r="G70" s="3"/>
      <c r="H70" s="3"/>
      <c r="I70" s="4"/>
      <c r="J70" s="10"/>
    </row>
    <row r="71" spans="1:10" x14ac:dyDescent="0.25">
      <c r="A71" s="1" t="s">
        <v>97</v>
      </c>
      <c r="B71" s="3"/>
      <c r="C71" s="3"/>
      <c r="D71" s="3"/>
      <c r="E71" s="3"/>
      <c r="F71" s="3"/>
      <c r="G71" s="3"/>
      <c r="H71" s="3"/>
      <c r="I71" s="4"/>
      <c r="J71" s="10"/>
    </row>
    <row r="72" spans="1:10" x14ac:dyDescent="0.25">
      <c r="A72" s="1" t="s">
        <v>98</v>
      </c>
      <c r="B72" s="3"/>
      <c r="C72" s="3"/>
      <c r="D72" s="3"/>
      <c r="E72" s="3"/>
      <c r="F72" s="3"/>
      <c r="G72" s="3"/>
      <c r="H72" s="3"/>
      <c r="I72" s="4"/>
      <c r="J72" s="10"/>
    </row>
    <row r="73" spans="1:10" x14ac:dyDescent="0.25">
      <c r="A73" s="1" t="s">
        <v>99</v>
      </c>
      <c r="B73" s="3"/>
      <c r="C73" s="3"/>
      <c r="D73" s="3"/>
      <c r="E73" s="3"/>
      <c r="F73" s="3"/>
      <c r="G73" s="3"/>
      <c r="H73" s="3"/>
      <c r="I73" s="4"/>
      <c r="J73" s="10"/>
    </row>
    <row r="74" spans="1:10" x14ac:dyDescent="0.25">
      <c r="A74" s="1" t="s">
        <v>100</v>
      </c>
      <c r="B74" s="3"/>
      <c r="C74" s="3"/>
      <c r="D74" s="3"/>
      <c r="E74" s="3"/>
      <c r="F74" s="3"/>
      <c r="G74" s="3"/>
      <c r="H74" s="3"/>
      <c r="I74" s="4"/>
      <c r="J74" s="10"/>
    </row>
    <row r="75" spans="1:10" x14ac:dyDescent="0.25">
      <c r="A75" s="19" t="s">
        <v>5</v>
      </c>
      <c r="B75" s="3"/>
      <c r="C75" s="3"/>
      <c r="D75" s="3">
        <v>577</v>
      </c>
      <c r="E75" s="3"/>
      <c r="F75" s="3"/>
      <c r="G75" s="3">
        <v>10</v>
      </c>
      <c r="H75" s="3">
        <v>568</v>
      </c>
      <c r="I75" s="4">
        <v>1</v>
      </c>
      <c r="J75" s="10"/>
    </row>
    <row r="76" spans="1:10" ht="60" x14ac:dyDescent="0.25">
      <c r="A76" s="2" t="s">
        <v>101</v>
      </c>
      <c r="B76" s="25" t="s">
        <v>25</v>
      </c>
      <c r="C76" s="25" t="s">
        <v>120</v>
      </c>
      <c r="D76" s="25" t="s">
        <v>26</v>
      </c>
      <c r="E76" s="25" t="s">
        <v>1</v>
      </c>
      <c r="F76" s="25" t="s">
        <v>30</v>
      </c>
      <c r="G76" s="25" t="s">
        <v>31</v>
      </c>
      <c r="H76" s="25" t="s">
        <v>27</v>
      </c>
      <c r="I76" s="25" t="s">
        <v>32</v>
      </c>
      <c r="J76" s="26" t="s">
        <v>28</v>
      </c>
    </row>
    <row r="77" spans="1:10" x14ac:dyDescent="0.25">
      <c r="A77" s="1" t="s">
        <v>102</v>
      </c>
      <c r="B77" s="3"/>
      <c r="C77" s="3"/>
      <c r="D77" s="3"/>
      <c r="E77" s="3"/>
      <c r="F77" s="3"/>
      <c r="G77" s="3"/>
      <c r="H77" s="3"/>
      <c r="I77" s="3"/>
      <c r="J77" s="10"/>
    </row>
    <row r="78" spans="1:10" x14ac:dyDescent="0.25">
      <c r="A78" s="1" t="s">
        <v>103</v>
      </c>
      <c r="B78" s="3"/>
      <c r="C78" s="3"/>
      <c r="D78" s="3"/>
      <c r="E78" s="3"/>
      <c r="F78" s="3"/>
      <c r="G78" s="3"/>
      <c r="H78" s="3"/>
      <c r="I78" s="3"/>
      <c r="J78" s="10"/>
    </row>
    <row r="79" spans="1:10" x14ac:dyDescent="0.25">
      <c r="A79" s="1" t="s">
        <v>104</v>
      </c>
      <c r="B79" s="3"/>
      <c r="C79" s="3"/>
      <c r="D79" s="3"/>
      <c r="E79" s="3"/>
      <c r="F79" s="3"/>
      <c r="G79" s="3"/>
      <c r="H79" s="3"/>
      <c r="I79" s="3"/>
      <c r="J79" s="10"/>
    </row>
    <row r="80" spans="1:10" x14ac:dyDescent="0.25">
      <c r="A80" s="1" t="s">
        <v>105</v>
      </c>
      <c r="B80" s="3"/>
      <c r="C80" s="3"/>
      <c r="D80" s="3"/>
      <c r="E80" s="3"/>
      <c r="F80" s="3"/>
      <c r="G80" s="3"/>
      <c r="H80" s="3"/>
      <c r="I80" s="3"/>
      <c r="J80" s="10"/>
    </row>
    <row r="81" spans="1:10" x14ac:dyDescent="0.25">
      <c r="A81" s="1" t="s">
        <v>106</v>
      </c>
      <c r="B81" s="3"/>
      <c r="C81" s="3"/>
      <c r="D81" s="3"/>
      <c r="E81" s="3"/>
      <c r="F81" s="3"/>
      <c r="G81" s="3"/>
      <c r="H81" s="3"/>
      <c r="I81" s="3"/>
      <c r="J81" s="10"/>
    </row>
    <row r="82" spans="1:10" x14ac:dyDescent="0.25">
      <c r="A82" s="1" t="s">
        <v>107</v>
      </c>
      <c r="B82" s="3"/>
      <c r="C82" s="3"/>
      <c r="D82" s="3"/>
      <c r="E82" s="3"/>
      <c r="F82" s="3"/>
      <c r="G82" s="3"/>
      <c r="H82" s="3"/>
      <c r="I82" s="3"/>
      <c r="J82" s="10"/>
    </row>
    <row r="83" spans="1:10" x14ac:dyDescent="0.25">
      <c r="A83" s="1" t="s">
        <v>108</v>
      </c>
      <c r="B83" s="3"/>
      <c r="C83" s="3"/>
      <c r="D83" s="3"/>
      <c r="E83" s="3"/>
      <c r="F83" s="3"/>
      <c r="G83" s="3"/>
      <c r="H83" s="3"/>
      <c r="I83" s="3"/>
      <c r="J83" s="10"/>
    </row>
    <row r="84" spans="1:10" x14ac:dyDescent="0.25">
      <c r="A84" s="1" t="s">
        <v>109</v>
      </c>
      <c r="B84" s="3"/>
      <c r="C84" s="3"/>
      <c r="D84" s="3"/>
      <c r="E84" s="3"/>
      <c r="F84" s="3"/>
      <c r="G84" s="3"/>
      <c r="H84" s="3"/>
      <c r="I84" s="3"/>
      <c r="J84" s="10"/>
    </row>
    <row r="85" spans="1:10" x14ac:dyDescent="0.25">
      <c r="A85" s="1" t="s">
        <v>110</v>
      </c>
      <c r="B85" s="3"/>
      <c r="C85" s="3"/>
      <c r="D85" s="3"/>
      <c r="E85" s="3"/>
      <c r="F85" s="3"/>
      <c r="G85" s="3"/>
      <c r="H85" s="3"/>
      <c r="I85" s="3"/>
      <c r="J85" s="10"/>
    </row>
    <row r="86" spans="1:10" x14ac:dyDescent="0.25">
      <c r="A86" s="1" t="s">
        <v>111</v>
      </c>
      <c r="B86" s="3"/>
      <c r="C86" s="3"/>
      <c r="D86" s="3"/>
      <c r="E86" s="3"/>
      <c r="F86" s="3"/>
      <c r="G86" s="3"/>
      <c r="H86" s="3"/>
      <c r="I86" s="3"/>
      <c r="J86" s="10"/>
    </row>
    <row r="87" spans="1:10" x14ac:dyDescent="0.25">
      <c r="A87" s="1" t="s">
        <v>112</v>
      </c>
      <c r="B87" s="3"/>
      <c r="C87" s="3"/>
      <c r="D87" s="3"/>
      <c r="E87" s="3"/>
      <c r="F87" s="3"/>
      <c r="G87" s="3"/>
      <c r="H87" s="3"/>
      <c r="I87" s="3"/>
      <c r="J87" s="10"/>
    </row>
    <row r="88" spans="1:10" x14ac:dyDescent="0.25">
      <c r="A88" s="1" t="s">
        <v>113</v>
      </c>
      <c r="B88" s="3"/>
      <c r="C88" s="3"/>
      <c r="D88" s="3"/>
      <c r="E88" s="3"/>
      <c r="F88" s="3"/>
      <c r="G88" s="3"/>
      <c r="H88" s="3"/>
      <c r="I88" s="3"/>
      <c r="J88" s="10"/>
    </row>
    <row r="89" spans="1:10" x14ac:dyDescent="0.25">
      <c r="A89" s="1" t="s">
        <v>114</v>
      </c>
      <c r="B89" s="3"/>
      <c r="C89" s="3"/>
      <c r="D89" s="3"/>
      <c r="E89" s="3"/>
      <c r="F89" s="3"/>
      <c r="G89" s="3"/>
      <c r="H89" s="3"/>
      <c r="I89" s="3"/>
      <c r="J89" s="10"/>
    </row>
    <row r="90" spans="1:10" x14ac:dyDescent="0.25">
      <c r="A90" s="1" t="s">
        <v>115</v>
      </c>
      <c r="B90" s="3"/>
      <c r="C90" s="3"/>
      <c r="D90" s="3"/>
      <c r="E90" s="3"/>
      <c r="F90" s="3"/>
      <c r="G90" s="3"/>
      <c r="H90" s="3"/>
      <c r="I90" s="3"/>
      <c r="J90" s="10"/>
    </row>
    <row r="91" spans="1:10" x14ac:dyDescent="0.25">
      <c r="A91" s="1" t="s">
        <v>116</v>
      </c>
      <c r="B91" s="3"/>
      <c r="C91" s="3"/>
      <c r="D91" s="3"/>
      <c r="E91" s="3"/>
      <c r="F91" s="3"/>
      <c r="G91" s="3"/>
      <c r="H91" s="3"/>
      <c r="I91" s="3"/>
      <c r="J91" s="10"/>
    </row>
    <row r="92" spans="1:10" ht="30" x14ac:dyDescent="0.25">
      <c r="A92" s="29" t="s">
        <v>117</v>
      </c>
      <c r="B92" s="3"/>
      <c r="C92" s="3"/>
      <c r="D92" s="3"/>
      <c r="E92" s="3"/>
      <c r="F92" s="3"/>
      <c r="G92" s="3"/>
      <c r="H92" s="3"/>
      <c r="I92" s="3"/>
      <c r="J92" s="10"/>
    </row>
    <row r="93" spans="1:10" x14ac:dyDescent="0.25">
      <c r="A93" s="1" t="s">
        <v>118</v>
      </c>
      <c r="B93" s="3"/>
      <c r="C93" s="3"/>
      <c r="D93" s="3"/>
      <c r="E93" s="3"/>
      <c r="F93" s="3"/>
      <c r="G93" s="3"/>
      <c r="H93" s="3"/>
      <c r="I93" s="3"/>
      <c r="J93" s="10"/>
    </row>
    <row r="94" spans="1:10" x14ac:dyDescent="0.25">
      <c r="A94" s="1" t="s">
        <v>119</v>
      </c>
      <c r="B94" s="3"/>
      <c r="C94" s="3"/>
      <c r="D94" s="3"/>
      <c r="E94" s="3"/>
      <c r="F94" s="3"/>
      <c r="G94" s="3"/>
      <c r="H94" s="3"/>
      <c r="I94" s="3"/>
      <c r="J94" s="10"/>
    </row>
    <row r="95" spans="1:10" x14ac:dyDescent="0.25">
      <c r="A95" s="19" t="s">
        <v>5</v>
      </c>
      <c r="B95" s="3">
        <v>144</v>
      </c>
      <c r="C95" s="3">
        <v>62</v>
      </c>
      <c r="D95" s="3">
        <v>1689.5</v>
      </c>
      <c r="E95" s="3"/>
      <c r="F95" s="3"/>
      <c r="G95" s="3">
        <v>20</v>
      </c>
      <c r="H95" s="3">
        <v>1556.5</v>
      </c>
      <c r="I95" s="3">
        <v>1</v>
      </c>
      <c r="J95" s="10"/>
    </row>
    <row r="96" spans="1:10" ht="40.5" customHeight="1" x14ac:dyDescent="0.25">
      <c r="A96" s="41"/>
      <c r="B96" s="42"/>
      <c r="C96" s="42"/>
      <c r="D96" s="43"/>
      <c r="E96" s="44" t="s">
        <v>2</v>
      </c>
      <c r="F96" s="44"/>
      <c r="G96" s="8"/>
      <c r="H96" s="27" t="s">
        <v>33</v>
      </c>
    </row>
    <row r="97" spans="1:8" ht="172.5" customHeight="1" x14ac:dyDescent="0.25">
      <c r="A97" s="34" t="s">
        <v>19</v>
      </c>
      <c r="B97" s="34"/>
      <c r="C97" s="22">
        <f>B8+B13+B19+B43+B49+B54+B63+B75+B95</f>
        <v>1065.5</v>
      </c>
      <c r="D97" s="20"/>
      <c r="E97" s="35">
        <v>0</v>
      </c>
      <c r="F97" s="35"/>
      <c r="G97" s="21"/>
      <c r="H97" s="24">
        <f t="shared" ref="H97:H106" si="0">E97*C97</f>
        <v>0</v>
      </c>
    </row>
    <row r="98" spans="1:8" ht="90" customHeight="1" x14ac:dyDescent="0.25">
      <c r="A98" s="34" t="s">
        <v>20</v>
      </c>
      <c r="B98" s="34"/>
      <c r="C98" s="9">
        <f>C8+C13+C19+C43+C49+C54+C63+C75+4</f>
        <v>27</v>
      </c>
      <c r="D98" s="20"/>
      <c r="E98" s="35">
        <v>0</v>
      </c>
      <c r="F98" s="35"/>
      <c r="G98" s="21"/>
      <c r="H98" s="24">
        <f t="shared" si="0"/>
        <v>0</v>
      </c>
    </row>
    <row r="99" spans="1:8" ht="83.25" customHeight="1" x14ac:dyDescent="0.25">
      <c r="A99" s="34" t="s">
        <v>121</v>
      </c>
      <c r="B99" s="34"/>
      <c r="C99" s="9">
        <f>C95-4</f>
        <v>58</v>
      </c>
      <c r="D99" s="20"/>
      <c r="E99" s="35">
        <v>0</v>
      </c>
      <c r="F99" s="35"/>
      <c r="G99" s="21"/>
      <c r="H99" s="24">
        <f t="shared" si="0"/>
        <v>0</v>
      </c>
    </row>
    <row r="100" spans="1:8" ht="66" customHeight="1" x14ac:dyDescent="0.25">
      <c r="A100" s="34" t="s">
        <v>15</v>
      </c>
      <c r="B100" s="34"/>
      <c r="C100" s="23">
        <f>D8+D13+D19+D43+D49+D54+D63+D75+D95</f>
        <v>5328.5</v>
      </c>
      <c r="D100" s="20"/>
      <c r="E100" s="35">
        <v>0</v>
      </c>
      <c r="F100" s="35"/>
      <c r="G100" s="21"/>
      <c r="H100" s="24">
        <f t="shared" si="0"/>
        <v>0</v>
      </c>
    </row>
    <row r="101" spans="1:8" ht="112.5" customHeight="1" x14ac:dyDescent="0.25">
      <c r="A101" s="34" t="s">
        <v>16</v>
      </c>
      <c r="B101" s="34"/>
      <c r="C101" s="9"/>
      <c r="D101" s="20"/>
      <c r="E101" s="35">
        <v>0</v>
      </c>
      <c r="F101" s="35"/>
      <c r="G101" s="21"/>
      <c r="H101" s="24">
        <f t="shared" si="0"/>
        <v>0</v>
      </c>
    </row>
    <row r="102" spans="1:8" ht="95.25" customHeight="1" x14ac:dyDescent="0.25">
      <c r="A102" s="34" t="s">
        <v>17</v>
      </c>
      <c r="B102" s="34"/>
      <c r="C102" s="23"/>
      <c r="D102" s="20"/>
      <c r="E102" s="35">
        <v>0</v>
      </c>
      <c r="F102" s="35"/>
      <c r="G102" s="21"/>
      <c r="H102" s="24">
        <f t="shared" si="0"/>
        <v>0</v>
      </c>
    </row>
    <row r="103" spans="1:8" ht="120.75" customHeight="1" x14ac:dyDescent="0.25">
      <c r="A103" s="34" t="s">
        <v>18</v>
      </c>
      <c r="B103" s="34"/>
      <c r="C103" s="9">
        <f>G8+G13+G19+G43+G49+G54+G63+G75+G95</f>
        <v>71.5</v>
      </c>
      <c r="D103" s="20"/>
      <c r="E103" s="35">
        <v>0</v>
      </c>
      <c r="F103" s="35"/>
      <c r="G103" s="21"/>
      <c r="H103" s="24">
        <f t="shared" si="0"/>
        <v>0</v>
      </c>
    </row>
    <row r="104" spans="1:8" ht="114" customHeight="1" x14ac:dyDescent="0.25">
      <c r="A104" s="34" t="s">
        <v>21</v>
      </c>
      <c r="B104" s="34"/>
      <c r="C104" s="9">
        <f>H8+H13+H19+H43+H49+H54+H63+H75+H95</f>
        <v>4300.5</v>
      </c>
      <c r="D104" s="20"/>
      <c r="E104" s="35">
        <v>0</v>
      </c>
      <c r="F104" s="35"/>
      <c r="G104" s="21"/>
      <c r="H104" s="24">
        <f t="shared" si="0"/>
        <v>0</v>
      </c>
    </row>
    <row r="105" spans="1:8" ht="118.5" customHeight="1" x14ac:dyDescent="0.25">
      <c r="A105" s="34" t="s">
        <v>22</v>
      </c>
      <c r="B105" s="34"/>
      <c r="C105" s="9">
        <f>I8+I13+I19+I43+I49+I54+I63+I75+I95</f>
        <v>6</v>
      </c>
      <c r="D105" s="20"/>
      <c r="E105" s="35">
        <v>0</v>
      </c>
      <c r="F105" s="35"/>
      <c r="G105" s="21"/>
      <c r="H105" s="24">
        <f t="shared" si="0"/>
        <v>0</v>
      </c>
    </row>
    <row r="106" spans="1:8" ht="195.75" customHeight="1" x14ac:dyDescent="0.25">
      <c r="A106" s="34" t="s">
        <v>24</v>
      </c>
      <c r="B106" s="34"/>
      <c r="C106" s="9"/>
      <c r="D106" s="20"/>
      <c r="E106" s="35">
        <v>0</v>
      </c>
      <c r="F106" s="35"/>
      <c r="G106" s="21"/>
      <c r="H106" s="24">
        <f t="shared" si="0"/>
        <v>0</v>
      </c>
    </row>
    <row r="107" spans="1:8" ht="87" customHeight="1" x14ac:dyDescent="0.25">
      <c r="A107" s="34" t="s">
        <v>122</v>
      </c>
      <c r="B107" s="34"/>
      <c r="C107" s="9">
        <v>1</v>
      </c>
      <c r="D107" s="20"/>
      <c r="E107" s="35">
        <v>0</v>
      </c>
      <c r="F107" s="35"/>
      <c r="G107" s="21"/>
      <c r="H107" s="24">
        <f t="shared" ref="H107:H108" si="1">E107*C107</f>
        <v>0</v>
      </c>
    </row>
    <row r="108" spans="1:8" ht="71.25" customHeight="1" x14ac:dyDescent="0.25">
      <c r="A108" s="34" t="s">
        <v>23</v>
      </c>
      <c r="B108" s="34"/>
      <c r="C108" s="9">
        <v>1</v>
      </c>
      <c r="D108" s="20"/>
      <c r="E108" s="35">
        <v>0</v>
      </c>
      <c r="F108" s="35"/>
      <c r="G108" s="21"/>
      <c r="H108" s="24">
        <f t="shared" si="1"/>
        <v>0</v>
      </c>
    </row>
    <row r="109" spans="1:8" ht="15" customHeight="1" x14ac:dyDescent="0.25">
      <c r="A109" s="30" t="s">
        <v>3</v>
      </c>
      <c r="B109" s="31"/>
      <c r="C109" s="31"/>
      <c r="D109" s="31"/>
      <c r="E109" s="31"/>
      <c r="F109" s="31"/>
      <c r="G109" s="11"/>
      <c r="H109" s="36">
        <f>SUM(H97:H108)</f>
        <v>0</v>
      </c>
    </row>
    <row r="110" spans="1:8" ht="15" customHeight="1" x14ac:dyDescent="0.25">
      <c r="A110" s="32"/>
      <c r="B110" s="33"/>
      <c r="C110" s="33"/>
      <c r="D110" s="33"/>
      <c r="E110" s="33"/>
      <c r="F110" s="33"/>
      <c r="G110" s="12"/>
      <c r="H110" s="37"/>
    </row>
    <row r="111" spans="1:8" ht="15" customHeight="1" x14ac:dyDescent="0.25">
      <c r="A111" s="30" t="s">
        <v>34</v>
      </c>
      <c r="B111" s="31"/>
      <c r="C111" s="31"/>
      <c r="D111" s="31"/>
      <c r="E111" s="31"/>
      <c r="F111" s="31"/>
      <c r="G111" s="28"/>
      <c r="H111" s="36">
        <f>H109*0.21</f>
        <v>0</v>
      </c>
    </row>
    <row r="112" spans="1:8" ht="15" customHeight="1" x14ac:dyDescent="0.25">
      <c r="A112" s="32"/>
      <c r="B112" s="33"/>
      <c r="C112" s="33"/>
      <c r="D112" s="33"/>
      <c r="E112" s="33"/>
      <c r="F112" s="33"/>
      <c r="G112" s="28"/>
      <c r="H112" s="37"/>
    </row>
    <row r="113" spans="1:10" ht="15" customHeight="1" x14ac:dyDescent="0.25">
      <c r="A113" s="30" t="s">
        <v>4</v>
      </c>
      <c r="B113" s="31"/>
      <c r="C113" s="31"/>
      <c r="D113" s="31"/>
      <c r="E113" s="31"/>
      <c r="F113" s="31"/>
      <c r="G113" s="11"/>
      <c r="H113" s="36">
        <f>H109*1.21</f>
        <v>0</v>
      </c>
    </row>
    <row r="114" spans="1:10" ht="15" customHeight="1" x14ac:dyDescent="0.25">
      <c r="A114" s="32"/>
      <c r="B114" s="33"/>
      <c r="C114" s="33"/>
      <c r="D114" s="33"/>
      <c r="E114" s="33"/>
      <c r="F114" s="33"/>
      <c r="G114" s="13"/>
      <c r="H114" s="37"/>
    </row>
    <row r="115" spans="1:10" x14ac:dyDescent="0.25">
      <c r="A115" s="7"/>
      <c r="B115" s="7"/>
      <c r="C115" s="7"/>
      <c r="D115" s="7"/>
      <c r="E115" s="7"/>
      <c r="F115" s="7"/>
      <c r="G115" s="7"/>
      <c r="H115" s="7"/>
      <c r="J115" s="14"/>
    </row>
    <row r="116" spans="1:10" x14ac:dyDescent="0.25">
      <c r="A116" s="7"/>
      <c r="B116" s="7"/>
      <c r="C116" s="7"/>
      <c r="D116" s="7"/>
      <c r="E116" s="7"/>
      <c r="F116" s="7"/>
      <c r="G116" s="7"/>
      <c r="H116" s="7"/>
      <c r="I116" s="16"/>
      <c r="J116" s="7"/>
    </row>
    <row r="117" spans="1:10" x14ac:dyDescent="0.25">
      <c r="I117" s="17"/>
      <c r="J117" s="15"/>
    </row>
  </sheetData>
  <mergeCells count="33">
    <mergeCell ref="H109:H110"/>
    <mergeCell ref="H113:H114"/>
    <mergeCell ref="A111:F112"/>
    <mergeCell ref="H111:H112"/>
    <mergeCell ref="A1:J1"/>
    <mergeCell ref="A99:B99"/>
    <mergeCell ref="E99:F99"/>
    <mergeCell ref="A100:B100"/>
    <mergeCell ref="E100:F100"/>
    <mergeCell ref="A98:B98"/>
    <mergeCell ref="E98:F98"/>
    <mergeCell ref="A96:D96"/>
    <mergeCell ref="E96:F96"/>
    <mergeCell ref="A97:B97"/>
    <mergeCell ref="E97:F97"/>
    <mergeCell ref="A101:B101"/>
    <mergeCell ref="E101:F101"/>
    <mergeCell ref="A106:B106"/>
    <mergeCell ref="E106:F106"/>
    <mergeCell ref="A109:F110"/>
    <mergeCell ref="A113:F114"/>
    <mergeCell ref="A102:B102"/>
    <mergeCell ref="E102:F102"/>
    <mergeCell ref="A103:B103"/>
    <mergeCell ref="E103:F103"/>
    <mergeCell ref="A104:B104"/>
    <mergeCell ref="E104:F104"/>
    <mergeCell ref="A105:B105"/>
    <mergeCell ref="E105:F105"/>
    <mergeCell ref="A107:B107"/>
    <mergeCell ref="E107:F107"/>
    <mergeCell ref="A108:B108"/>
    <mergeCell ref="E108:F108"/>
  </mergeCells>
  <pageMargins left="0.70866141732283472" right="0.70866141732283472" top="0.78740157480314965" bottom="0.78740157480314965" header="0.31496062992125984" footer="0.31496062992125984"/>
  <pageSetup paperSize="9" scale="84" fitToHeight="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VV - Výškovice</vt:lpstr>
      <vt:lpstr>' VV - Výškovice'!Oblast_tisku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w0314bla</dc:creator>
  <cp:lastModifiedBy>Slanina David Ing.</cp:lastModifiedBy>
  <cp:lastPrinted>2021-06-21T05:05:27Z</cp:lastPrinted>
  <dcterms:created xsi:type="dcterms:W3CDTF">2017-09-25T07:42:27Z</dcterms:created>
  <dcterms:modified xsi:type="dcterms:W3CDTF">2021-10-14T06:27:31Z</dcterms:modified>
</cp:coreProperties>
</file>